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430" activeTab="0"/>
  </bookViews>
  <sheets>
    <sheet name="стр.1" sheetId="1" r:id="rId1"/>
  </sheets>
  <definedNames>
    <definedName name="_xlnm.Print_Area" localSheetId="0">'стр.1'!$A$1:$DB$35</definedName>
  </definedNames>
  <calcPr fullCalcOnLoad="1"/>
</workbook>
</file>

<file path=xl/comments1.xml><?xml version="1.0" encoding="utf-8"?>
<comments xmlns="http://schemas.openxmlformats.org/spreadsheetml/2006/main">
  <authors>
    <author>RastryginaTG</author>
  </authors>
  <commentList>
    <comment ref="J13" authorId="0">
      <text>
        <r>
          <rPr>
            <b/>
            <sz val="8"/>
            <rFont val="Tahoma"/>
            <family val="2"/>
          </rPr>
          <t>RastryginaTG:</t>
        </r>
        <r>
          <rPr>
            <sz val="8"/>
            <rFont val="Tahoma"/>
            <family val="2"/>
          </rPr>
          <t xml:space="preserve">
Все затраты</t>
        </r>
      </text>
    </comment>
    <comment ref="J12" authorId="0">
      <text>
        <r>
          <rPr>
            <b/>
            <sz val="8"/>
            <rFont val="Tahoma"/>
            <family val="2"/>
          </rPr>
          <t>RastryginaTG:</t>
        </r>
        <r>
          <rPr>
            <sz val="8"/>
            <rFont val="Tahoma"/>
            <family val="2"/>
          </rPr>
          <t xml:space="preserve">
От сбытовых организаций
</t>
        </r>
      </text>
    </comment>
  </commentList>
</comments>
</file>

<file path=xl/sharedStrings.xml><?xml version="1.0" encoding="utf-8"?>
<sst xmlns="http://schemas.openxmlformats.org/spreadsheetml/2006/main" count="86" uniqueCount="62">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</sst>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168" fontId="2" fillId="33" borderId="10" xfId="0" applyNumberFormat="1" applyFont="1" applyFill="1" applyBorder="1" applyAlignment="1">
      <alignment horizontal="left" vertical="center" wrapText="1"/>
    </xf>
    <xf numFmtId="168" fontId="2" fillId="33" borderId="17" xfId="0" applyNumberFormat="1" applyFont="1" applyFill="1" applyBorder="1" applyAlignment="1">
      <alignment horizontal="left" vertical="center" wrapText="1"/>
    </xf>
    <xf numFmtId="168" fontId="2" fillId="33" borderId="18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/>
    </xf>
    <xf numFmtId="168" fontId="2" fillId="0" borderId="10" xfId="0" applyNumberFormat="1" applyFont="1" applyBorder="1" applyAlignment="1">
      <alignment horizontal="left" vertical="center" wrapText="1"/>
    </xf>
    <xf numFmtId="168" fontId="2" fillId="0" borderId="17" xfId="0" applyNumberFormat="1" applyFont="1" applyBorder="1" applyAlignment="1">
      <alignment horizontal="left" vertical="center" wrapText="1"/>
    </xf>
    <xf numFmtId="168" fontId="2" fillId="0" borderId="18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left" vertical="center" wrapText="1"/>
    </xf>
    <xf numFmtId="168" fontId="2" fillId="0" borderId="17" xfId="0" applyNumberFormat="1" applyFont="1" applyFill="1" applyBorder="1" applyAlignment="1">
      <alignment horizontal="left" vertical="center" wrapText="1"/>
    </xf>
    <xf numFmtId="168" fontId="2" fillId="0" borderId="18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9"/>
  <sheetViews>
    <sheetView tabSelected="1" view="pageBreakPreview" zoomScaleSheetLayoutView="100" zoomScalePageLayoutView="0" workbookViewId="0" topLeftCell="A1">
      <selection activeCell="BV34" sqref="BV34:CI34"/>
    </sheetView>
  </sheetViews>
  <sheetFormatPr defaultColWidth="0.875" defaultRowHeight="15" customHeight="1"/>
  <cols>
    <col min="1" max="87" width="0.875" style="2" customWidth="1"/>
    <col min="88" max="88" width="5.00390625" style="2" hidden="1" customWidth="1"/>
    <col min="89" max="105" width="0.875" style="2" customWidth="1"/>
    <col min="106" max="106" width="2.375" style="2" customWidth="1"/>
    <col min="107" max="16384" width="0.875" style="2" customWidth="1"/>
  </cols>
  <sheetData>
    <row r="1" s="1" customFormat="1" ht="12" customHeight="1">
      <c r="CE1" s="1" t="s">
        <v>49</v>
      </c>
    </row>
    <row r="2" s="1" customFormat="1" ht="12" customHeight="1">
      <c r="CE2" s="1" t="s">
        <v>50</v>
      </c>
    </row>
    <row r="3" s="1" customFormat="1" ht="12" customHeight="1">
      <c r="CE3" s="1" t="s">
        <v>51</v>
      </c>
    </row>
    <row r="4" s="1" customFormat="1" ht="12" customHeight="1">
      <c r="CE4" s="1" t="s">
        <v>52</v>
      </c>
    </row>
    <row r="5" ht="12.75" customHeight="1"/>
    <row r="6" spans="1:106" s="4" customFormat="1" ht="14.25" customHeight="1">
      <c r="A6" s="40" t="s">
        <v>46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</row>
    <row r="7" spans="1:106" s="4" customFormat="1" ht="14.25" customHeight="1">
      <c r="A7" s="40" t="s">
        <v>47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</row>
    <row r="8" spans="1:106" s="4" customFormat="1" ht="14.25" customHeight="1">
      <c r="A8" s="40" t="s">
        <v>48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</row>
    <row r="9" ht="6" customHeight="1"/>
    <row r="10" spans="1:106" ht="15">
      <c r="A10" s="5" t="s">
        <v>56</v>
      </c>
      <c r="B10" s="6"/>
      <c r="C10" s="6"/>
      <c r="D10" s="6"/>
      <c r="E10" s="6"/>
      <c r="F10" s="6"/>
      <c r="G10" s="6"/>
      <c r="H10" s="7"/>
      <c r="I10" s="11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7"/>
      <c r="AW10" s="5" t="s">
        <v>1</v>
      </c>
      <c r="AX10" s="6"/>
      <c r="AY10" s="6"/>
      <c r="AZ10" s="6"/>
      <c r="BA10" s="6"/>
      <c r="BB10" s="6"/>
      <c r="BC10" s="6"/>
      <c r="BD10" s="6"/>
      <c r="BE10" s="6"/>
      <c r="BF10" s="6"/>
      <c r="BG10" s="7"/>
      <c r="BH10" s="15">
        <v>2011</v>
      </c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7"/>
      <c r="CJ10" s="11" t="s">
        <v>4</v>
      </c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7"/>
    </row>
    <row r="11" spans="1:106" ht="15">
      <c r="A11" s="8"/>
      <c r="B11" s="9"/>
      <c r="C11" s="9"/>
      <c r="D11" s="9"/>
      <c r="E11" s="9"/>
      <c r="F11" s="9"/>
      <c r="G11" s="9"/>
      <c r="H11" s="10"/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0"/>
      <c r="AW11" s="8"/>
      <c r="AX11" s="9"/>
      <c r="AY11" s="9"/>
      <c r="AZ11" s="9"/>
      <c r="BA11" s="9"/>
      <c r="BB11" s="9"/>
      <c r="BC11" s="9"/>
      <c r="BD11" s="9"/>
      <c r="BE11" s="9"/>
      <c r="BF11" s="9"/>
      <c r="BG11" s="10"/>
      <c r="BH11" s="15" t="s">
        <v>2</v>
      </c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7"/>
      <c r="BV11" s="15" t="s">
        <v>3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7"/>
      <c r="CJ11" s="8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10"/>
    </row>
    <row r="12" spans="1:106" ht="30" customHeight="1">
      <c r="A12" s="12" t="s">
        <v>5</v>
      </c>
      <c r="B12" s="13"/>
      <c r="C12" s="13"/>
      <c r="D12" s="13"/>
      <c r="E12" s="13"/>
      <c r="F12" s="13"/>
      <c r="G12" s="13"/>
      <c r="H12" s="14"/>
      <c r="I12" s="3"/>
      <c r="J12" s="18" t="s">
        <v>6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5" t="s">
        <v>7</v>
      </c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29">
        <v>989991.96</v>
      </c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1"/>
      <c r="BV12" s="23">
        <v>1287028.99</v>
      </c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5"/>
      <c r="CJ12" s="26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8"/>
    </row>
    <row r="13" spans="1:106" ht="30" customHeight="1">
      <c r="A13" s="12" t="s">
        <v>8</v>
      </c>
      <c r="B13" s="13"/>
      <c r="C13" s="13"/>
      <c r="D13" s="13"/>
      <c r="E13" s="13"/>
      <c r="F13" s="13"/>
      <c r="G13" s="13"/>
      <c r="H13" s="14"/>
      <c r="I13" s="3"/>
      <c r="J13" s="18" t="s">
        <v>9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9"/>
      <c r="AW13" s="15" t="s">
        <v>7</v>
      </c>
      <c r="AX13" s="16"/>
      <c r="AY13" s="16"/>
      <c r="AZ13" s="16"/>
      <c r="BA13" s="16"/>
      <c r="BB13" s="16"/>
      <c r="BC13" s="16"/>
      <c r="BD13" s="16"/>
      <c r="BE13" s="16"/>
      <c r="BF13" s="16"/>
      <c r="BG13" s="17"/>
      <c r="BH13" s="29">
        <f>BH14+BH24+BH31</f>
        <v>2137562.3</v>
      </c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1"/>
      <c r="BV13" s="29">
        <f>BV14+BV24+BV31</f>
        <v>2554321.13</v>
      </c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1"/>
      <c r="CJ13" s="20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2"/>
    </row>
    <row r="14" spans="1:106" ht="15">
      <c r="A14" s="12" t="s">
        <v>10</v>
      </c>
      <c r="B14" s="13"/>
      <c r="C14" s="13"/>
      <c r="D14" s="13"/>
      <c r="E14" s="13"/>
      <c r="F14" s="13"/>
      <c r="G14" s="13"/>
      <c r="H14" s="14"/>
      <c r="I14" s="3"/>
      <c r="J14" s="18" t="s">
        <v>57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9"/>
      <c r="AW14" s="15" t="s">
        <v>7</v>
      </c>
      <c r="AX14" s="16"/>
      <c r="AY14" s="16"/>
      <c r="AZ14" s="16"/>
      <c r="BA14" s="16"/>
      <c r="BB14" s="16"/>
      <c r="BC14" s="16"/>
      <c r="BD14" s="16"/>
      <c r="BE14" s="16"/>
      <c r="BF14" s="16"/>
      <c r="BG14" s="17"/>
      <c r="BH14" s="29">
        <f>BH15+BH17+BH19+BH20</f>
        <v>1162061.3</v>
      </c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1"/>
      <c r="BV14" s="29">
        <f>BV15+BV17+BV19+BV20</f>
        <v>1669900.1800000002</v>
      </c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1"/>
      <c r="CJ14" s="20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2"/>
    </row>
    <row r="15" spans="1:106" ht="15" customHeight="1">
      <c r="A15" s="12" t="s">
        <v>12</v>
      </c>
      <c r="B15" s="13"/>
      <c r="C15" s="13"/>
      <c r="D15" s="13"/>
      <c r="E15" s="13"/>
      <c r="F15" s="13"/>
      <c r="G15" s="13"/>
      <c r="H15" s="14"/>
      <c r="I15" s="3"/>
      <c r="J15" s="18" t="s">
        <v>13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9"/>
      <c r="AW15" s="15" t="s">
        <v>7</v>
      </c>
      <c r="AX15" s="16"/>
      <c r="AY15" s="16"/>
      <c r="AZ15" s="16"/>
      <c r="BA15" s="16"/>
      <c r="BB15" s="16"/>
      <c r="BC15" s="16"/>
      <c r="BD15" s="16"/>
      <c r="BE15" s="16"/>
      <c r="BF15" s="16"/>
      <c r="BG15" s="17"/>
      <c r="BH15" s="29">
        <f>BH16+89115.8</f>
        <v>654053.8</v>
      </c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1"/>
      <c r="BV15" s="29">
        <v>954643.03</v>
      </c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1"/>
      <c r="CJ15" s="20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2"/>
    </row>
    <row r="16" spans="1:106" ht="15" customHeight="1">
      <c r="A16" s="12" t="s">
        <v>15</v>
      </c>
      <c r="B16" s="13"/>
      <c r="C16" s="13"/>
      <c r="D16" s="13"/>
      <c r="E16" s="13"/>
      <c r="F16" s="13"/>
      <c r="G16" s="13"/>
      <c r="H16" s="14"/>
      <c r="I16" s="3"/>
      <c r="J16" s="18" t="s">
        <v>16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9"/>
      <c r="AW16" s="15" t="s">
        <v>7</v>
      </c>
      <c r="AX16" s="16"/>
      <c r="AY16" s="16"/>
      <c r="AZ16" s="16"/>
      <c r="BA16" s="16"/>
      <c r="BB16" s="16"/>
      <c r="BC16" s="16"/>
      <c r="BD16" s="16"/>
      <c r="BE16" s="16"/>
      <c r="BF16" s="16"/>
      <c r="BG16" s="17"/>
      <c r="BH16" s="29">
        <v>564938</v>
      </c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1"/>
      <c r="BV16" s="29">
        <v>769330.64</v>
      </c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1"/>
      <c r="CJ16" s="20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2"/>
    </row>
    <row r="17" spans="1:106" ht="30" customHeight="1">
      <c r="A17" s="12" t="s">
        <v>14</v>
      </c>
      <c r="B17" s="13"/>
      <c r="C17" s="13"/>
      <c r="D17" s="13"/>
      <c r="E17" s="13"/>
      <c r="F17" s="13"/>
      <c r="G17" s="13"/>
      <c r="H17" s="14"/>
      <c r="I17" s="3"/>
      <c r="J17" s="18" t="s">
        <v>58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9"/>
      <c r="AW17" s="15" t="s">
        <v>7</v>
      </c>
      <c r="AX17" s="16"/>
      <c r="AY17" s="16"/>
      <c r="AZ17" s="16"/>
      <c r="BA17" s="16"/>
      <c r="BB17" s="16"/>
      <c r="BC17" s="16"/>
      <c r="BD17" s="16"/>
      <c r="BE17" s="16"/>
      <c r="BF17" s="16"/>
      <c r="BG17" s="17"/>
      <c r="BH17" s="29">
        <f>227686+70901.3</f>
        <v>298587.3</v>
      </c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1"/>
      <c r="BV17" s="29">
        <v>400025.2</v>
      </c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1"/>
      <c r="CJ17" s="20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2"/>
    </row>
    <row r="18" spans="1:106" ht="15" customHeight="1">
      <c r="A18" s="12" t="s">
        <v>17</v>
      </c>
      <c r="B18" s="13"/>
      <c r="C18" s="13"/>
      <c r="D18" s="13"/>
      <c r="E18" s="13"/>
      <c r="F18" s="13"/>
      <c r="G18" s="13"/>
      <c r="H18" s="14"/>
      <c r="I18" s="3"/>
      <c r="J18" s="18" t="s">
        <v>16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9"/>
      <c r="AW18" s="15" t="s">
        <v>7</v>
      </c>
      <c r="AX18" s="16"/>
      <c r="AY18" s="16"/>
      <c r="AZ18" s="16"/>
      <c r="BA18" s="16"/>
      <c r="BB18" s="16"/>
      <c r="BC18" s="16"/>
      <c r="BD18" s="16"/>
      <c r="BE18" s="16"/>
      <c r="BF18" s="16"/>
      <c r="BG18" s="17"/>
      <c r="BH18" s="29">
        <f>BH17*0.45</f>
        <v>134364.285</v>
      </c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1"/>
      <c r="BV18" s="29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1"/>
      <c r="CJ18" s="20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2"/>
    </row>
    <row r="19" spans="1:106" ht="15">
      <c r="A19" s="12" t="s">
        <v>18</v>
      </c>
      <c r="B19" s="13"/>
      <c r="C19" s="13"/>
      <c r="D19" s="13"/>
      <c r="E19" s="13"/>
      <c r="F19" s="13"/>
      <c r="G19" s="13"/>
      <c r="H19" s="14"/>
      <c r="I19" s="3"/>
      <c r="J19" s="18" t="s">
        <v>19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9"/>
      <c r="AW19" s="15" t="s">
        <v>7</v>
      </c>
      <c r="AX19" s="16"/>
      <c r="AY19" s="16"/>
      <c r="AZ19" s="16"/>
      <c r="BA19" s="16"/>
      <c r="BB19" s="16"/>
      <c r="BC19" s="16"/>
      <c r="BD19" s="16"/>
      <c r="BE19" s="16"/>
      <c r="BF19" s="16"/>
      <c r="BG19" s="17"/>
      <c r="BH19" s="29">
        <v>56663.2</v>
      </c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1"/>
      <c r="BV19" s="29">
        <v>122686.55</v>
      </c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1"/>
      <c r="CJ19" s="20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2"/>
    </row>
    <row r="20" spans="1:106" ht="15">
      <c r="A20" s="12" t="s">
        <v>20</v>
      </c>
      <c r="B20" s="13"/>
      <c r="C20" s="13"/>
      <c r="D20" s="13"/>
      <c r="E20" s="13"/>
      <c r="F20" s="13"/>
      <c r="G20" s="13"/>
      <c r="H20" s="14"/>
      <c r="I20" s="3"/>
      <c r="J20" s="18" t="s">
        <v>21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9"/>
      <c r="AW20" s="15" t="s">
        <v>7</v>
      </c>
      <c r="AX20" s="16"/>
      <c r="AY20" s="16"/>
      <c r="AZ20" s="16"/>
      <c r="BA20" s="16"/>
      <c r="BB20" s="16"/>
      <c r="BC20" s="16"/>
      <c r="BD20" s="16"/>
      <c r="BE20" s="16"/>
      <c r="BF20" s="16"/>
      <c r="BG20" s="17"/>
      <c r="BH20" s="29">
        <f>BH21+BH22+BH23</f>
        <v>152756.9999999999</v>
      </c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1"/>
      <c r="BV20" s="29">
        <f>BV21+BV22+BV23</f>
        <v>192545.40000000002</v>
      </c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1"/>
      <c r="CJ20" s="20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2"/>
    </row>
    <row r="21" spans="1:106" ht="15">
      <c r="A21" s="12" t="s">
        <v>22</v>
      </c>
      <c r="B21" s="13"/>
      <c r="C21" s="13"/>
      <c r="D21" s="13"/>
      <c r="E21" s="13"/>
      <c r="F21" s="13"/>
      <c r="G21" s="13"/>
      <c r="H21" s="14"/>
      <c r="I21" s="3"/>
      <c r="J21" s="18" t="s">
        <v>23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9"/>
      <c r="AW21" s="15" t="s">
        <v>7</v>
      </c>
      <c r="AX21" s="16"/>
      <c r="AY21" s="16"/>
      <c r="AZ21" s="16"/>
      <c r="BA21" s="16"/>
      <c r="BB21" s="16"/>
      <c r="BC21" s="16"/>
      <c r="BD21" s="16"/>
      <c r="BE21" s="16"/>
      <c r="BF21" s="16"/>
      <c r="BG21" s="17"/>
      <c r="BH21" s="29">
        <f>81466.1+7477.5</f>
        <v>88943.6</v>
      </c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1"/>
      <c r="BV21" s="29">
        <v>137334.48</v>
      </c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1"/>
      <c r="CJ21" s="20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2"/>
    </row>
    <row r="22" spans="1:106" ht="15" customHeight="1">
      <c r="A22" s="12" t="s">
        <v>24</v>
      </c>
      <c r="B22" s="13"/>
      <c r="C22" s="13"/>
      <c r="D22" s="13"/>
      <c r="E22" s="13"/>
      <c r="F22" s="13"/>
      <c r="G22" s="13"/>
      <c r="H22" s="14"/>
      <c r="I22" s="3"/>
      <c r="J22" s="18" t="s">
        <v>25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9"/>
      <c r="AW22" s="15" t="s">
        <v>7</v>
      </c>
      <c r="AX22" s="16"/>
      <c r="AY22" s="16"/>
      <c r="AZ22" s="16"/>
      <c r="BA22" s="16"/>
      <c r="BB22" s="16"/>
      <c r="BC22" s="16"/>
      <c r="BD22" s="16"/>
      <c r="BE22" s="16"/>
      <c r="BF22" s="16"/>
      <c r="BG22" s="17"/>
      <c r="BH22" s="29">
        <v>774</v>
      </c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1"/>
      <c r="BV22" s="29">
        <v>5041.72</v>
      </c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1"/>
      <c r="CJ22" s="20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2"/>
    </row>
    <row r="23" spans="1:106" ht="15" customHeight="1">
      <c r="A23" s="12" t="s">
        <v>26</v>
      </c>
      <c r="B23" s="13"/>
      <c r="C23" s="13"/>
      <c r="D23" s="13"/>
      <c r="E23" s="13"/>
      <c r="F23" s="13"/>
      <c r="G23" s="13"/>
      <c r="H23" s="14"/>
      <c r="I23" s="3"/>
      <c r="J23" s="18" t="s">
        <v>27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9"/>
      <c r="AW23" s="15" t="s">
        <v>7</v>
      </c>
      <c r="AX23" s="16"/>
      <c r="AY23" s="16"/>
      <c r="AZ23" s="16"/>
      <c r="BA23" s="16"/>
      <c r="BB23" s="16"/>
      <c r="BC23" s="16"/>
      <c r="BD23" s="16"/>
      <c r="BE23" s="16"/>
      <c r="BF23" s="16"/>
      <c r="BG23" s="17"/>
      <c r="BH23" s="29">
        <f>949158.2-89115.8-227686-564938+1474.3+1624.2-7477.5</f>
        <v>63039.39999999991</v>
      </c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1"/>
      <c r="BV23" s="32">
        <v>50169.2</v>
      </c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4"/>
      <c r="CJ23" s="20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2"/>
    </row>
    <row r="24" spans="1:106" ht="15" customHeight="1">
      <c r="A24" s="12" t="s">
        <v>11</v>
      </c>
      <c r="B24" s="13"/>
      <c r="C24" s="13"/>
      <c r="D24" s="13"/>
      <c r="E24" s="13"/>
      <c r="F24" s="13"/>
      <c r="G24" s="13"/>
      <c r="H24" s="14"/>
      <c r="I24" s="3"/>
      <c r="J24" s="18" t="s">
        <v>28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9"/>
      <c r="AW24" s="15" t="s">
        <v>7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7"/>
      <c r="BH24" s="29">
        <f>BH25+BH26</f>
        <v>733325</v>
      </c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1"/>
      <c r="BV24" s="29">
        <f>BV25+BV26</f>
        <v>884420.95</v>
      </c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1"/>
      <c r="CJ24" s="20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2"/>
    </row>
    <row r="25" spans="1:106" ht="15" customHeight="1">
      <c r="A25" s="12" t="s">
        <v>29</v>
      </c>
      <c r="B25" s="13"/>
      <c r="C25" s="13"/>
      <c r="D25" s="13"/>
      <c r="E25" s="13"/>
      <c r="F25" s="13"/>
      <c r="G25" s="13"/>
      <c r="H25" s="14"/>
      <c r="I25" s="3"/>
      <c r="J25" s="18" t="s">
        <v>30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9"/>
      <c r="AW25" s="15" t="s">
        <v>7</v>
      </c>
      <c r="AX25" s="16"/>
      <c r="AY25" s="16"/>
      <c r="AZ25" s="16"/>
      <c r="BA25" s="16"/>
      <c r="BB25" s="16"/>
      <c r="BC25" s="16"/>
      <c r="BD25" s="16"/>
      <c r="BE25" s="16"/>
      <c r="BF25" s="16"/>
      <c r="BG25" s="17"/>
      <c r="BH25" s="29">
        <v>146665</v>
      </c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1"/>
      <c r="BV25" s="29">
        <v>176884.2</v>
      </c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1"/>
      <c r="CJ25" s="20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2"/>
    </row>
    <row r="26" spans="1:106" ht="15" customHeight="1">
      <c r="A26" s="12" t="s">
        <v>31</v>
      </c>
      <c r="B26" s="13"/>
      <c r="C26" s="13"/>
      <c r="D26" s="13"/>
      <c r="E26" s="13"/>
      <c r="F26" s="13"/>
      <c r="G26" s="13"/>
      <c r="H26" s="14"/>
      <c r="I26" s="3"/>
      <c r="J26" s="18" t="s">
        <v>59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9"/>
      <c r="AW26" s="15" t="s">
        <v>7</v>
      </c>
      <c r="AX26" s="16"/>
      <c r="AY26" s="16"/>
      <c r="AZ26" s="16"/>
      <c r="BA26" s="16"/>
      <c r="BB26" s="16"/>
      <c r="BC26" s="16"/>
      <c r="BD26" s="16"/>
      <c r="BE26" s="16"/>
      <c r="BF26" s="16"/>
      <c r="BG26" s="17"/>
      <c r="BH26" s="29">
        <f>BH27+BH28+BH29+BH30</f>
        <v>586660</v>
      </c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1"/>
      <c r="BV26" s="29">
        <f>BV27+BV28+BV29+BV30</f>
        <v>707536.75</v>
      </c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1"/>
      <c r="CJ26" s="20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2"/>
    </row>
    <row r="27" spans="1:106" ht="30" customHeight="1">
      <c r="A27" s="12" t="s">
        <v>32</v>
      </c>
      <c r="B27" s="13"/>
      <c r="C27" s="13"/>
      <c r="D27" s="13"/>
      <c r="E27" s="13"/>
      <c r="F27" s="13"/>
      <c r="G27" s="13"/>
      <c r="H27" s="14"/>
      <c r="I27" s="3"/>
      <c r="J27" s="18" t="s">
        <v>33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9"/>
      <c r="AW27" s="15" t="s">
        <v>7</v>
      </c>
      <c r="AX27" s="16"/>
      <c r="AY27" s="16"/>
      <c r="AZ27" s="16"/>
      <c r="BA27" s="16"/>
      <c r="BB27" s="16"/>
      <c r="BC27" s="16"/>
      <c r="BD27" s="16"/>
      <c r="BE27" s="16"/>
      <c r="BF27" s="16"/>
      <c r="BG27" s="17"/>
      <c r="BH27" s="29">
        <v>586660</v>
      </c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1"/>
      <c r="BV27" s="29">
        <v>707536.75</v>
      </c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1"/>
      <c r="CJ27" s="20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2"/>
    </row>
    <row r="28" spans="1:106" ht="30" customHeight="1">
      <c r="A28" s="12" t="s">
        <v>34</v>
      </c>
      <c r="B28" s="13"/>
      <c r="C28" s="13"/>
      <c r="D28" s="13"/>
      <c r="E28" s="13"/>
      <c r="F28" s="13"/>
      <c r="G28" s="13"/>
      <c r="H28" s="14"/>
      <c r="I28" s="3"/>
      <c r="J28" s="18" t="s">
        <v>35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9"/>
      <c r="AW28" s="15" t="s">
        <v>7</v>
      </c>
      <c r="AX28" s="16"/>
      <c r="AY28" s="16"/>
      <c r="AZ28" s="16"/>
      <c r="BA28" s="16"/>
      <c r="BB28" s="16"/>
      <c r="BC28" s="16"/>
      <c r="BD28" s="16"/>
      <c r="BE28" s="16"/>
      <c r="BF28" s="16"/>
      <c r="BG28" s="17"/>
      <c r="BH28" s="29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1"/>
      <c r="BV28" s="29">
        <v>0</v>
      </c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1"/>
      <c r="CJ28" s="26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8"/>
    </row>
    <row r="29" spans="1:106" ht="15" customHeight="1">
      <c r="A29" s="12" t="s">
        <v>36</v>
      </c>
      <c r="B29" s="13"/>
      <c r="C29" s="13"/>
      <c r="D29" s="13"/>
      <c r="E29" s="13"/>
      <c r="F29" s="13"/>
      <c r="G29" s="13"/>
      <c r="H29" s="14"/>
      <c r="I29" s="3"/>
      <c r="J29" s="18" t="s">
        <v>37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9"/>
      <c r="AW29" s="15" t="s">
        <v>7</v>
      </c>
      <c r="AX29" s="16"/>
      <c r="AY29" s="16"/>
      <c r="AZ29" s="16"/>
      <c r="BA29" s="16"/>
      <c r="BB29" s="16"/>
      <c r="BC29" s="16"/>
      <c r="BD29" s="16"/>
      <c r="BE29" s="16"/>
      <c r="BF29" s="16"/>
      <c r="BG29" s="17"/>
      <c r="BH29" s="29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1"/>
      <c r="BV29" s="29">
        <v>0</v>
      </c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1"/>
      <c r="CJ29" s="26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8"/>
    </row>
    <row r="30" spans="1:106" ht="15" customHeight="1">
      <c r="A30" s="12" t="s">
        <v>38</v>
      </c>
      <c r="B30" s="13"/>
      <c r="C30" s="13"/>
      <c r="D30" s="13"/>
      <c r="E30" s="13"/>
      <c r="F30" s="13"/>
      <c r="G30" s="13"/>
      <c r="H30" s="14"/>
      <c r="I30" s="3"/>
      <c r="J30" s="18" t="s">
        <v>39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9"/>
      <c r="AW30" s="15" t="s">
        <v>7</v>
      </c>
      <c r="AX30" s="16"/>
      <c r="AY30" s="16"/>
      <c r="AZ30" s="16"/>
      <c r="BA30" s="16"/>
      <c r="BB30" s="16"/>
      <c r="BC30" s="16"/>
      <c r="BD30" s="16"/>
      <c r="BE30" s="16"/>
      <c r="BF30" s="16"/>
      <c r="BG30" s="17"/>
      <c r="BH30" s="29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1"/>
      <c r="BV30" s="29">
        <v>0</v>
      </c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1"/>
      <c r="CJ30" s="26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8"/>
    </row>
    <row r="31" spans="1:106" ht="60.75" customHeight="1">
      <c r="A31" s="12" t="s">
        <v>40</v>
      </c>
      <c r="B31" s="13"/>
      <c r="C31" s="13"/>
      <c r="D31" s="13"/>
      <c r="E31" s="13"/>
      <c r="F31" s="13"/>
      <c r="G31" s="13"/>
      <c r="H31" s="14"/>
      <c r="I31" s="3"/>
      <c r="J31" s="18" t="s">
        <v>41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9"/>
      <c r="AW31" s="15" t="s">
        <v>7</v>
      </c>
      <c r="AX31" s="16"/>
      <c r="AY31" s="16"/>
      <c r="AZ31" s="16"/>
      <c r="BA31" s="16"/>
      <c r="BB31" s="16"/>
      <c r="BC31" s="16"/>
      <c r="BD31" s="16"/>
      <c r="BE31" s="16"/>
      <c r="BF31" s="16"/>
      <c r="BG31" s="17"/>
      <c r="BH31" s="29">
        <v>242176</v>
      </c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1"/>
      <c r="BV31" s="29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1"/>
      <c r="CJ31" s="26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8"/>
    </row>
    <row r="32" spans="1:106" ht="30" customHeight="1">
      <c r="A32" s="12" t="s">
        <v>42</v>
      </c>
      <c r="B32" s="13"/>
      <c r="C32" s="13"/>
      <c r="D32" s="13"/>
      <c r="E32" s="13"/>
      <c r="F32" s="13"/>
      <c r="G32" s="13"/>
      <c r="H32" s="14"/>
      <c r="I32" s="3"/>
      <c r="J32" s="18" t="s">
        <v>61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9"/>
      <c r="AW32" s="15" t="s">
        <v>7</v>
      </c>
      <c r="AX32" s="16"/>
      <c r="AY32" s="16"/>
      <c r="AZ32" s="16"/>
      <c r="BA32" s="16"/>
      <c r="BB32" s="16"/>
      <c r="BC32" s="16"/>
      <c r="BD32" s="16"/>
      <c r="BE32" s="16"/>
      <c r="BF32" s="16"/>
      <c r="BG32" s="17"/>
      <c r="BH32" s="29">
        <f>BH16+BH18</f>
        <v>699302.285</v>
      </c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1"/>
      <c r="BV32" s="29">
        <f>BV16+BV18</f>
        <v>769330.64</v>
      </c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1"/>
      <c r="CJ32" s="35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7"/>
    </row>
    <row r="33" spans="1:106" ht="45" customHeight="1">
      <c r="A33" s="12" t="s">
        <v>43</v>
      </c>
      <c r="B33" s="13"/>
      <c r="C33" s="13"/>
      <c r="D33" s="13"/>
      <c r="E33" s="13"/>
      <c r="F33" s="13"/>
      <c r="G33" s="13"/>
      <c r="H33" s="14"/>
      <c r="I33" s="3"/>
      <c r="J33" s="18" t="s">
        <v>44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9"/>
      <c r="AW33" s="15" t="s">
        <v>7</v>
      </c>
      <c r="AX33" s="16"/>
      <c r="AY33" s="16"/>
      <c r="AZ33" s="16"/>
      <c r="BA33" s="16"/>
      <c r="BB33" s="16"/>
      <c r="BC33" s="16"/>
      <c r="BD33" s="16"/>
      <c r="BE33" s="16"/>
      <c r="BF33" s="16"/>
      <c r="BG33" s="17"/>
      <c r="BH33" s="29">
        <v>279829.48</v>
      </c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1"/>
      <c r="BV33" s="29">
        <v>335520.9</v>
      </c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1"/>
      <c r="CJ33" s="26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8"/>
    </row>
    <row r="34" spans="1:106" ht="45" customHeight="1">
      <c r="A34" s="12" t="s">
        <v>8</v>
      </c>
      <c r="B34" s="13"/>
      <c r="C34" s="13"/>
      <c r="D34" s="13"/>
      <c r="E34" s="13"/>
      <c r="F34" s="13"/>
      <c r="G34" s="13"/>
      <c r="H34" s="14"/>
      <c r="I34" s="3"/>
      <c r="J34" s="18" t="s">
        <v>45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9"/>
      <c r="AW34" s="15" t="s">
        <v>7</v>
      </c>
      <c r="AX34" s="16"/>
      <c r="AY34" s="16"/>
      <c r="AZ34" s="16"/>
      <c r="BA34" s="16"/>
      <c r="BB34" s="16"/>
      <c r="BC34" s="16"/>
      <c r="BD34" s="16"/>
      <c r="BE34" s="16"/>
      <c r="BF34" s="16"/>
      <c r="BG34" s="17"/>
      <c r="BH34" s="29">
        <v>485583.6</v>
      </c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1"/>
      <c r="BV34" s="29">
        <v>371744.85</v>
      </c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1"/>
      <c r="CJ34" s="26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8"/>
    </row>
    <row r="35" ht="9.75" customHeight="1"/>
    <row r="36" s="1" customFormat="1" ht="12.75">
      <c r="A36" s="1" t="s">
        <v>53</v>
      </c>
    </row>
    <row r="37" spans="1:106" s="1" customFormat="1" ht="37.5" customHeight="1">
      <c r="A37" s="38" t="s">
        <v>60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</row>
    <row r="38" spans="1:106" s="1" customFormat="1" ht="25.5" customHeight="1">
      <c r="A38" s="38" t="s">
        <v>54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</row>
    <row r="39" spans="1:106" s="1" customFormat="1" ht="25.5" customHeight="1">
      <c r="A39" s="38" t="s">
        <v>55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</row>
    <row r="40" ht="3" customHeight="1"/>
  </sheetData>
  <sheetProtection/>
  <mergeCells count="151">
    <mergeCell ref="A37:DB37"/>
    <mergeCell ref="A38:DB38"/>
    <mergeCell ref="A39:DB39"/>
    <mergeCell ref="BV34:CI34"/>
    <mergeCell ref="CJ34:DB34"/>
    <mergeCell ref="A6:DB6"/>
    <mergeCell ref="A7:DB7"/>
    <mergeCell ref="A8:DB8"/>
    <mergeCell ref="A34:H34"/>
    <mergeCell ref="J34:AV34"/>
    <mergeCell ref="AW34:BG34"/>
    <mergeCell ref="BH34:BU34"/>
    <mergeCell ref="BV32:CI32"/>
    <mergeCell ref="CJ32:DB32"/>
    <mergeCell ref="A33:H33"/>
    <mergeCell ref="CJ33:DB33"/>
    <mergeCell ref="A32:H32"/>
    <mergeCell ref="J32:AV32"/>
    <mergeCell ref="AW32:BG32"/>
    <mergeCell ref="BH32:BU32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0:BG30"/>
    <mergeCell ref="BH30:BU30"/>
    <mergeCell ref="BV28:CI28"/>
    <mergeCell ref="CJ28:DB28"/>
    <mergeCell ref="BV29:CI29"/>
    <mergeCell ref="CJ29:DB29"/>
    <mergeCell ref="AW29:BG29"/>
    <mergeCell ref="BH29:BU29"/>
    <mergeCell ref="BV31:CI31"/>
    <mergeCell ref="CJ31:DB31"/>
    <mergeCell ref="A28:H28"/>
    <mergeCell ref="J28:AV28"/>
    <mergeCell ref="AW28:BG28"/>
    <mergeCell ref="BH28:BU28"/>
    <mergeCell ref="BV30:CI30"/>
    <mergeCell ref="CJ30:DB30"/>
    <mergeCell ref="A29:H29"/>
    <mergeCell ref="J29:AV29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24:CI24"/>
    <mergeCell ref="CJ24:DB24"/>
    <mergeCell ref="BV25:CI25"/>
    <mergeCell ref="CJ25:DB25"/>
    <mergeCell ref="BV27:CI27"/>
    <mergeCell ref="CJ27:DB27"/>
    <mergeCell ref="A24:H24"/>
    <mergeCell ref="J24:AV24"/>
    <mergeCell ref="AW24:BG24"/>
    <mergeCell ref="BH24:BU24"/>
    <mergeCell ref="BV26:CI26"/>
    <mergeCell ref="CJ26:DB26"/>
    <mergeCell ref="A25:H25"/>
    <mergeCell ref="J25:AV25"/>
    <mergeCell ref="AW25:BG25"/>
    <mergeCell ref="BH25:BU25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BV20:CI20"/>
    <mergeCell ref="CJ20:DB20"/>
    <mergeCell ref="BV21:CI21"/>
    <mergeCell ref="CJ21:DB21"/>
    <mergeCell ref="BV23:CI23"/>
    <mergeCell ref="CJ23:DB23"/>
    <mergeCell ref="A20:H20"/>
    <mergeCell ref="J20:AV20"/>
    <mergeCell ref="AW20:BG20"/>
    <mergeCell ref="BH20:BU20"/>
    <mergeCell ref="BV22:CI22"/>
    <mergeCell ref="CJ22:DB22"/>
    <mergeCell ref="A21:H21"/>
    <mergeCell ref="J21:AV21"/>
    <mergeCell ref="AW21:BG21"/>
    <mergeCell ref="BH21:BU21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BV16:CI16"/>
    <mergeCell ref="CJ16:DB16"/>
    <mergeCell ref="BV17:CI17"/>
    <mergeCell ref="CJ17:DB17"/>
    <mergeCell ref="BV19:CI19"/>
    <mergeCell ref="CJ19:DB19"/>
    <mergeCell ref="A16:H16"/>
    <mergeCell ref="J16:AV16"/>
    <mergeCell ref="AW16:BG16"/>
    <mergeCell ref="BH16:BU16"/>
    <mergeCell ref="BV18:CI18"/>
    <mergeCell ref="CJ18:DB18"/>
    <mergeCell ref="A17:H17"/>
    <mergeCell ref="J17:AV17"/>
    <mergeCell ref="AW17:BG17"/>
    <mergeCell ref="BH17:BU17"/>
    <mergeCell ref="A14:H14"/>
    <mergeCell ref="J14:AV14"/>
    <mergeCell ref="A15:H15"/>
    <mergeCell ref="J15:AV15"/>
    <mergeCell ref="AW15:BG15"/>
    <mergeCell ref="BH15:BU15"/>
    <mergeCell ref="BH14:BU14"/>
    <mergeCell ref="CJ12:DB12"/>
    <mergeCell ref="BH13:BU13"/>
    <mergeCell ref="BV13:CI13"/>
    <mergeCell ref="CJ13:DB13"/>
    <mergeCell ref="BH12:BU12"/>
    <mergeCell ref="BV15:CI15"/>
    <mergeCell ref="CJ15:DB15"/>
    <mergeCell ref="BV14:CI14"/>
    <mergeCell ref="BH11:BU11"/>
    <mergeCell ref="BV11:CI11"/>
    <mergeCell ref="CJ10:DB11"/>
    <mergeCell ref="BH10:CI10"/>
    <mergeCell ref="CJ14:DB14"/>
    <mergeCell ref="A13:H13"/>
    <mergeCell ref="J13:AV13"/>
    <mergeCell ref="AW13:BG13"/>
    <mergeCell ref="AW14:BG14"/>
    <mergeCell ref="BV12:CI12"/>
    <mergeCell ref="A10:H11"/>
    <mergeCell ref="I10:AV11"/>
    <mergeCell ref="AW10:BG11"/>
    <mergeCell ref="A12:H12"/>
    <mergeCell ref="AW12:BG12"/>
    <mergeCell ref="J12:AV12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scale="84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PaninaDD</cp:lastModifiedBy>
  <cp:lastPrinted>2012-03-20T11:50:24Z</cp:lastPrinted>
  <dcterms:created xsi:type="dcterms:W3CDTF">2010-05-19T10:50:44Z</dcterms:created>
  <dcterms:modified xsi:type="dcterms:W3CDTF">2012-03-30T12:44:55Z</dcterms:modified>
  <cp:category/>
  <cp:version/>
  <cp:contentType/>
  <cp:contentStatus/>
</cp:coreProperties>
</file>